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0736" windowHeight="9552"/>
  </bookViews>
  <sheets>
    <sheet name="formulaire type 2017-2 options " sheetId="5" r:id="rId1"/>
  </sheets>
  <definedNames>
    <definedName name="_xlnm.Print_Area" localSheetId="0">'formulaire type 2017-2 options '!$B$1:$N$52</definedName>
  </definedNames>
  <calcPr calcId="145621"/>
</workbook>
</file>

<file path=xl/calcChain.xml><?xml version="1.0" encoding="utf-8"?>
<calcChain xmlns="http://schemas.openxmlformats.org/spreadsheetml/2006/main">
  <c r="J51" i="5" l="1"/>
  <c r="J45" i="5"/>
  <c r="E44" i="5"/>
  <c r="E43" i="5"/>
  <c r="J43" i="5"/>
  <c r="J44" i="5"/>
  <c r="H46" i="5" l="1"/>
  <c r="J46" i="5"/>
  <c r="E27" i="5" l="1"/>
  <c r="F22" i="5"/>
  <c r="I32" i="5" l="1"/>
  <c r="F32" i="5"/>
  <c r="D32" i="5"/>
  <c r="C32" i="5"/>
  <c r="K31" i="5"/>
  <c r="G31" i="5"/>
  <c r="E31" i="5"/>
  <c r="K30" i="5"/>
  <c r="G30" i="5"/>
  <c r="E30" i="5"/>
  <c r="K29" i="5"/>
  <c r="G29" i="5"/>
  <c r="E29" i="5"/>
  <c r="K28" i="5"/>
  <c r="G28" i="5"/>
  <c r="E28" i="5"/>
  <c r="K27" i="5"/>
  <c r="G27" i="5"/>
  <c r="C22" i="5"/>
  <c r="F13" i="5"/>
  <c r="C13" i="5"/>
  <c r="E32" i="5" l="1"/>
  <c r="C44" i="5"/>
  <c r="H44" i="5"/>
  <c r="C43" i="5"/>
  <c r="H43" i="5"/>
  <c r="G32" i="5"/>
  <c r="H45" i="5" s="1"/>
  <c r="K32" i="5"/>
  <c r="H47" i="5" l="1"/>
  <c r="E45" i="5"/>
  <c r="E37" i="5"/>
  <c r="E46" i="5" s="1"/>
  <c r="B37" i="5"/>
  <c r="D37" i="5" s="1"/>
  <c r="C46" i="5" s="1"/>
  <c r="C45" i="5"/>
  <c r="J47" i="5" l="1"/>
  <c r="H51" i="5"/>
  <c r="C47" i="5"/>
  <c r="C51" i="5" s="1"/>
  <c r="E47" i="5" l="1"/>
  <c r="E51" i="5" s="1"/>
</calcChain>
</file>

<file path=xl/sharedStrings.xml><?xml version="1.0" encoding="utf-8"?>
<sst xmlns="http://schemas.openxmlformats.org/spreadsheetml/2006/main" count="115" uniqueCount="85">
  <si>
    <t>Commentaires</t>
  </si>
  <si>
    <t>Location de salle</t>
  </si>
  <si>
    <t>….</t>
  </si>
  <si>
    <t>(a)</t>
  </si>
  <si>
    <t>(b)</t>
  </si>
  <si>
    <t>(c)</t>
  </si>
  <si>
    <t>Directeur (uniquement si directement impliqué dans la mission)</t>
  </si>
  <si>
    <t>Nature de la dépense supportée</t>
  </si>
  <si>
    <t>Frais de véhicule = amortissement de l’achat selon les règles comptables de la structure</t>
  </si>
  <si>
    <t>Assurance</t>
  </si>
  <si>
    <t>Carburant</t>
  </si>
  <si>
    <t>Récapitulatif</t>
  </si>
  <si>
    <t>Prévisionnel</t>
  </si>
  <si>
    <t>(à l’instruction)</t>
  </si>
  <si>
    <t>Total général</t>
  </si>
  <si>
    <t xml:space="preserve">Type de dépense </t>
  </si>
  <si>
    <t>Frais de déplacement versés aux agents (repas, frais kilométriques,..)</t>
  </si>
  <si>
    <t>(a)/(b)</t>
  </si>
  <si>
    <t>Techniciens</t>
  </si>
  <si>
    <t>Ingénieurs</t>
  </si>
  <si>
    <t>Année</t>
  </si>
  <si>
    <t xml:space="preserve">Taux forfaitaire </t>
  </si>
  <si>
    <t>(d)</t>
  </si>
  <si>
    <t>(f)</t>
  </si>
  <si>
    <t>Montant prévisionnel des frais  indirects</t>
  </si>
  <si>
    <t>en grisé</t>
  </si>
  <si>
    <t>en bleu</t>
  </si>
  <si>
    <t>champ obligatoire à saisir à l'instruction</t>
  </si>
  <si>
    <t>champ obligatoire à saisir au solde</t>
  </si>
  <si>
    <t>Au réel</t>
  </si>
  <si>
    <t xml:space="preserve">Equipement spécifique </t>
  </si>
  <si>
    <t>Tableau 2 : Autres dépenses supportées par le demandeur directement liées à la mission
 (essentiellement déplacements des salariés)</t>
  </si>
  <si>
    <t>Embarcation (= amortissement de l’achat selon les règles comptables de la structure)</t>
  </si>
  <si>
    <t>Total 2</t>
  </si>
  <si>
    <r>
      <t xml:space="preserve">Tableau 1 : Dépenses </t>
    </r>
    <r>
      <rPr>
        <b/>
        <u/>
        <sz val="9"/>
        <color theme="1"/>
        <rFont val="Gill"/>
      </rPr>
      <t>ponctuelles</t>
    </r>
    <r>
      <rPr>
        <b/>
        <sz val="9"/>
        <color theme="1"/>
        <rFont val="Gill"/>
      </rPr>
      <t xml:space="preserve"> qui font l’objet d’une facturation hors déplacements liés à la mission 
(prestation de service, matériel </t>
    </r>
    <r>
      <rPr>
        <b/>
        <u/>
        <sz val="9"/>
        <color theme="1"/>
        <rFont val="Gill"/>
      </rPr>
      <t>intégralement dédiés à la mission de l'année considérée</t>
    </r>
    <r>
      <rPr>
        <b/>
        <sz val="9"/>
        <color theme="1"/>
        <rFont val="Gill"/>
      </rPr>
      <t xml:space="preserve"> )</t>
    </r>
  </si>
  <si>
    <t xml:space="preserve">Frais d’étude ou d’analyse </t>
  </si>
  <si>
    <t xml:space="preserve">Dépenses de communication facturées au demandeur </t>
  </si>
  <si>
    <t>Nom du bénéficiaire</t>
  </si>
  <si>
    <t>Intitulé de l'opération</t>
  </si>
  <si>
    <t>Secrétariat (uniquement si directement impliqué dans la mission)</t>
  </si>
  <si>
    <t>Total 1</t>
  </si>
  <si>
    <t>Montant prévisionnel 
(euros)</t>
  </si>
  <si>
    <t>Montant réel au solde
(euros)</t>
  </si>
  <si>
    <t xml:space="preserve">Montant prévisionnel 
(euros)
</t>
  </si>
  <si>
    <t>Montant définitif au solde 
(euros)</t>
  </si>
  <si>
    <t>Total 3</t>
  </si>
  <si>
    <t>Nom de l’agent dédié à la mission (et fonction)</t>
  </si>
  <si>
    <t>Coût salarial total annuel
(euros)</t>
  </si>
  <si>
    <t>Cout salarial journalier
(euros/j)</t>
  </si>
  <si>
    <t>Frais salariaux prévisionnels directs liés à la mission 
(euros)</t>
  </si>
  <si>
    <t>Nombre de jours travaillés dans l'année par agent
(j)</t>
  </si>
  <si>
    <t>Temps prévisionnel dédié à la mission
( j)</t>
  </si>
  <si>
    <t>Temps réel  dédié à la mission
(j)</t>
  </si>
  <si>
    <t>Cout salarial journalier définitif
(euros /j)</t>
  </si>
  <si>
    <t>Frais salariaux directs définitifs liés à la mission 
(euros)</t>
  </si>
  <si>
    <t>(c réel)</t>
  </si>
  <si>
    <t>(d)= (c) x (a)/(b)</t>
  </si>
  <si>
    <t>(a réel) / (b réel)</t>
  </si>
  <si>
    <t>(d réel) = 
(c réel) x (a réel)/(b réel)</t>
  </si>
  <si>
    <t>Frais salariaux directs prévisionnels 
(euros)</t>
  </si>
  <si>
    <t>(g)= (d) x (f)</t>
  </si>
  <si>
    <t>(g réel) = (d réel) x (f)</t>
  </si>
  <si>
    <t>Montant définitif des frais indirects au solde</t>
  </si>
  <si>
    <t>(au solde)</t>
  </si>
  <si>
    <t xml:space="preserve">Définitif </t>
  </si>
  <si>
    <t>Total 3 : salaires et charges du personnel dédié à la mission</t>
  </si>
  <si>
    <t>Total 4</t>
  </si>
  <si>
    <t>Total 1 : dépenses ponctuelles sur factures</t>
  </si>
  <si>
    <t>Total 2 : dépenses liées aux déplacements</t>
  </si>
  <si>
    <t>Tableau 3 : Frais salariaux directs supportés par le demandeur (salaires et charges)</t>
  </si>
  <si>
    <t>Total 4 : frais indirects</t>
  </si>
  <si>
    <t xml:space="preserve"> = Total 3 x 20%</t>
  </si>
  <si>
    <t xml:space="preserve">Coût journalier 
= Total général / (c)
</t>
  </si>
  <si>
    <t xml:space="preserve"> = Total général (au solde)/ total (c réel)</t>
  </si>
  <si>
    <t>☞Nota pour les instructeurs : 
le nombre de jours par agent et par an sera plafonné à 220 jours</t>
  </si>
  <si>
    <r>
      <rPr>
        <sz val="7"/>
        <color theme="1"/>
        <rFont val="MS Gothic"/>
        <family val="3"/>
        <charset val="128"/>
      </rPr>
      <t>☞</t>
    </r>
    <r>
      <rPr>
        <sz val="7"/>
        <color theme="1"/>
        <rFont val="Verdana"/>
        <family val="2"/>
      </rPr>
      <t>Nota pour les instructeurs : 
les études et opérations de communication spécifiques et d'un montant élevé, donnant lieu à facturation, seront instruites sur la sous-ligne dédiée (étude ou communication)</t>
    </r>
  </si>
  <si>
    <t xml:space="preserve"> </t>
  </si>
  <si>
    <t>Tableau  4 : Frais indirects (prévisionnels) établis sur  la base de 20% des frais salariaux</t>
  </si>
  <si>
    <t>OU</t>
  </si>
  <si>
    <t>(g)</t>
  </si>
  <si>
    <t xml:space="preserve">(g réel) </t>
  </si>
  <si>
    <t xml:space="preserve">Tableau  4 : Frais indirects (prévisionnels) </t>
  </si>
  <si>
    <t xml:space="preserve">☞ à ramener , au solde, aux VMR définies dans l'art 15 de la délibération n° DL/CA/15-36  
</t>
  </si>
  <si>
    <t>A ramener, au solde, au montant retenu affiché dans la décision d'aide</t>
  </si>
  <si>
    <t xml:space="preserve">☞ à ramener , à l'instruction , aux VMR définies dans l'art 15 de la délibération n° DL/CA/15-36, à savoir :
 -  pour les missions annuelles  : 80 000 €/ETP
 -  pour les missions techniques ponctuelles : 
     450 €/j de niveau ingérieur et 
     280 €/j de niveau technicien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</si>
</sst>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Verdana"/>
      <family val="2"/>
    </font>
    <font>
      <sz val="6"/>
      <color theme="1"/>
      <name val="Verdana"/>
      <family val="2"/>
    </font>
    <font>
      <b/>
      <sz val="9"/>
      <color theme="1"/>
      <name val="Gill"/>
    </font>
    <font>
      <b/>
      <sz val="7"/>
      <color theme="4"/>
      <name val="Verdana"/>
      <family val="2"/>
    </font>
    <font>
      <sz val="7"/>
      <color theme="4"/>
      <name val="Verdana"/>
      <family val="2"/>
    </font>
    <font>
      <sz val="9"/>
      <color theme="4"/>
      <name val="Calibri"/>
      <family val="2"/>
      <scheme val="minor"/>
    </font>
    <font>
      <b/>
      <sz val="7"/>
      <color theme="3" tint="0.39997558519241921"/>
      <name val="Verdana"/>
      <family val="2"/>
    </font>
    <font>
      <b/>
      <u/>
      <sz val="9"/>
      <color theme="1"/>
      <name val="Gill"/>
    </font>
    <font>
      <sz val="7"/>
      <color theme="1"/>
      <name val="MS Gothic"/>
      <family val="3"/>
      <charset val="128"/>
    </font>
    <font>
      <b/>
      <sz val="7"/>
      <name val="Verdana"/>
      <family val="2"/>
    </font>
    <font>
      <b/>
      <sz val="7"/>
      <color rgb="FF7030A0"/>
      <name val="Verdana"/>
      <family val="2"/>
    </font>
    <font>
      <sz val="11"/>
      <color rgb="FF7030A0"/>
      <name val="Calibri"/>
      <family val="2"/>
      <scheme val="minor"/>
    </font>
    <font>
      <sz val="7"/>
      <name val="Verdana"/>
      <family val="2"/>
    </font>
    <font>
      <sz val="3"/>
      <color theme="1"/>
      <name val="Calibri"/>
      <family val="2"/>
      <scheme val="minor"/>
    </font>
    <font>
      <sz val="3"/>
      <color theme="1"/>
      <name val="Verdan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thin">
        <color theme="3"/>
      </top>
      <bottom style="thin">
        <color theme="3"/>
      </bottom>
      <diagonal/>
    </border>
    <border>
      <left style="medium">
        <color theme="4"/>
      </left>
      <right style="medium">
        <color theme="4"/>
      </right>
      <top style="thin">
        <color theme="3"/>
      </top>
      <bottom/>
      <diagonal/>
    </border>
    <border>
      <left style="medium">
        <color theme="4"/>
      </left>
      <right style="medium">
        <color theme="4"/>
      </right>
      <top style="thin">
        <color theme="3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3"/>
      </left>
      <right style="medium">
        <color theme="4"/>
      </right>
      <top style="medium">
        <color theme="4"/>
      </top>
      <bottom/>
      <diagonal/>
    </border>
    <border>
      <left style="thin">
        <color theme="3"/>
      </left>
      <right style="medium">
        <color theme="4"/>
      </right>
      <top/>
      <bottom/>
      <diagonal/>
    </border>
    <border>
      <left style="thin">
        <color theme="3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 style="medium">
        <color theme="4"/>
      </right>
      <top style="medium">
        <color theme="4"/>
      </top>
      <bottom/>
      <diagonal/>
    </border>
    <border>
      <left style="medium">
        <color indexed="6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indexed="64"/>
      </left>
      <right/>
      <top style="medium">
        <color theme="4"/>
      </top>
      <bottom/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/>
      <diagonal/>
    </border>
    <border>
      <left style="medium">
        <color indexed="64"/>
      </left>
      <right style="medium">
        <color theme="4"/>
      </right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/>
      </left>
      <right style="medium">
        <color indexed="64"/>
      </right>
      <top style="medium">
        <color theme="4"/>
      </top>
      <bottom/>
      <diagonal/>
    </border>
    <border>
      <left style="medium">
        <color theme="4"/>
      </left>
      <right style="medium">
        <color indexed="64"/>
      </right>
      <top/>
      <bottom/>
      <diagonal/>
    </border>
    <border>
      <left style="medium">
        <color theme="4"/>
      </left>
      <right style="medium">
        <color indexed="64"/>
      </right>
      <top/>
      <bottom style="medium">
        <color theme="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0" fontId="0" fillId="0" borderId="0" xfId="0" applyBorder="1"/>
    <xf numFmtId="0" fontId="3" fillId="0" borderId="3" xfId="0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9" fillId="0" borderId="34" xfId="0" applyFont="1" applyBorder="1"/>
    <xf numFmtId="0" fontId="8" fillId="3" borderId="34" xfId="0" applyFont="1" applyFill="1" applyBorder="1" applyAlignment="1">
      <alignment vertical="center" wrapText="1"/>
    </xf>
    <xf numFmtId="0" fontId="9" fillId="0" borderId="36" xfId="0" applyFont="1" applyBorder="1"/>
    <xf numFmtId="0" fontId="8" fillId="3" borderId="3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8" fillId="3" borderId="40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vertical="center" wrapText="1"/>
    </xf>
    <xf numFmtId="1" fontId="3" fillId="0" borderId="28" xfId="0" applyNumberFormat="1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8" fillId="0" borderId="54" xfId="0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vertical="center" wrapText="1"/>
    </xf>
    <xf numFmtId="0" fontId="8" fillId="3" borderId="59" xfId="0" applyFont="1" applyFill="1" applyBorder="1" applyAlignment="1">
      <alignment vertical="center" wrapText="1"/>
    </xf>
    <xf numFmtId="0" fontId="8" fillId="3" borderId="60" xfId="0" applyFont="1" applyFill="1" applyBorder="1" applyAlignment="1">
      <alignment vertical="center" wrapText="1"/>
    </xf>
    <xf numFmtId="0" fontId="8" fillId="3" borderId="52" xfId="0" applyFont="1" applyFill="1" applyBorder="1" applyAlignment="1">
      <alignment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justify" vertical="center" wrapText="1"/>
    </xf>
    <xf numFmtId="0" fontId="7" fillId="0" borderId="6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" fontId="3" fillId="0" borderId="24" xfId="0" applyNumberFormat="1" applyFont="1" applyBorder="1" applyAlignment="1">
      <alignment vertical="center" wrapText="1"/>
    </xf>
    <xf numFmtId="1" fontId="3" fillId="0" borderId="25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26" xfId="0" applyNumberFormat="1" applyFont="1" applyBorder="1" applyAlignment="1">
      <alignment vertical="center" wrapText="1"/>
    </xf>
    <xf numFmtId="0" fontId="8" fillId="3" borderId="45" xfId="0" applyFont="1" applyFill="1" applyBorder="1" applyAlignment="1">
      <alignment vertical="center" wrapText="1"/>
    </xf>
    <xf numFmtId="0" fontId="8" fillId="3" borderId="63" xfId="0" applyFont="1" applyFill="1" applyBorder="1" applyAlignment="1">
      <alignment vertical="center" wrapText="1"/>
    </xf>
    <xf numFmtId="0" fontId="8" fillId="3" borderId="57" xfId="0" applyFont="1" applyFill="1" applyBorder="1" applyAlignment="1">
      <alignment vertical="center" wrapText="1"/>
    </xf>
    <xf numFmtId="0" fontId="8" fillId="3" borderId="46" xfId="0" applyFont="1" applyFill="1" applyBorder="1" applyAlignment="1">
      <alignment vertical="center" wrapText="1"/>
    </xf>
    <xf numFmtId="1" fontId="8" fillId="0" borderId="64" xfId="0" applyNumberFormat="1" applyFont="1" applyBorder="1" applyAlignment="1">
      <alignment vertical="center" wrapText="1"/>
    </xf>
    <xf numFmtId="1" fontId="8" fillId="0" borderId="65" xfId="0" applyNumberFormat="1" applyFont="1" applyBorder="1" applyAlignment="1">
      <alignment vertical="center" wrapText="1"/>
    </xf>
    <xf numFmtId="1" fontId="8" fillId="0" borderId="66" xfId="0" applyNumberFormat="1" applyFont="1" applyBorder="1" applyAlignment="1">
      <alignment vertical="center" wrapText="1"/>
    </xf>
    <xf numFmtId="1" fontId="8" fillId="0" borderId="67" xfId="0" applyNumberFormat="1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vertical="center" wrapText="1"/>
    </xf>
    <xf numFmtId="0" fontId="8" fillId="3" borderId="56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50" xfId="0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Fill="1" applyBorder="1" applyAlignment="1">
      <alignment horizontal="right" vertical="center" wrapText="1"/>
    </xf>
    <xf numFmtId="1" fontId="0" fillId="0" borderId="62" xfId="0" applyNumberFormat="1" applyBorder="1"/>
    <xf numFmtId="0" fontId="0" fillId="0" borderId="9" xfId="0" applyBorder="1"/>
    <xf numFmtId="0" fontId="3" fillId="0" borderId="8" xfId="0" applyFont="1" applyFill="1" applyBorder="1" applyAlignment="1">
      <alignment horizontal="justify" vertical="center" wrapText="1"/>
    </xf>
    <xf numFmtId="0" fontId="15" fillId="0" borderId="0" xfId="0" applyFont="1"/>
    <xf numFmtId="0" fontId="14" fillId="0" borderId="3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/>
    <xf numFmtId="0" fontId="18" fillId="0" borderId="16" xfId="0" applyFont="1" applyFill="1" applyBorder="1" applyAlignment="1">
      <alignment horizontal="justify" vertical="center" wrapText="1"/>
    </xf>
    <xf numFmtId="0" fontId="3" fillId="4" borderId="29" xfId="0" applyFont="1" applyFill="1" applyBorder="1" applyAlignment="1">
      <alignment vertical="center" wrapText="1"/>
    </xf>
    <xf numFmtId="1" fontId="3" fillId="0" borderId="28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17" fillId="5" borderId="0" xfId="0" applyFont="1" applyFill="1"/>
    <xf numFmtId="1" fontId="18" fillId="5" borderId="0" xfId="0" applyNumberFormat="1" applyFont="1" applyFill="1" applyBorder="1" applyAlignment="1">
      <alignment vertical="center" wrapText="1"/>
    </xf>
    <xf numFmtId="1" fontId="17" fillId="5" borderId="0" xfId="0" applyNumberFormat="1" applyFont="1" applyFill="1"/>
    <xf numFmtId="0" fontId="0" fillId="5" borderId="0" xfId="0" applyFill="1"/>
    <xf numFmtId="0" fontId="0" fillId="5" borderId="55" xfId="0" applyFill="1" applyBorder="1"/>
    <xf numFmtId="0" fontId="3" fillId="0" borderId="1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9" fontId="3" fillId="0" borderId="3" xfId="0" applyNumberFormat="1" applyFont="1" applyBorder="1" applyAlignment="1">
      <alignment vertical="center" wrapText="1"/>
    </xf>
    <xf numFmtId="1" fontId="3" fillId="4" borderId="9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8" fillId="3" borderId="64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horizontal="justify" vertical="center" wrapText="1"/>
    </xf>
    <xf numFmtId="0" fontId="17" fillId="5" borderId="16" xfId="0" applyFont="1" applyFill="1" applyBorder="1"/>
    <xf numFmtId="0" fontId="17" fillId="5" borderId="17" xfId="0" applyFont="1" applyFill="1" applyBorder="1"/>
    <xf numFmtId="1" fontId="8" fillId="3" borderId="58" xfId="0" applyNumberFormat="1" applyFont="1" applyFill="1" applyBorder="1" applyAlignment="1">
      <alignment vertical="center" wrapText="1"/>
    </xf>
    <xf numFmtId="1" fontId="8" fillId="3" borderId="60" xfId="0" applyNumberFormat="1" applyFont="1" applyFill="1" applyBorder="1" applyAlignment="1">
      <alignment vertical="center" wrapText="1"/>
    </xf>
    <xf numFmtId="1" fontId="3" fillId="0" borderId="8" xfId="0" applyNumberFormat="1" applyFont="1" applyBorder="1" applyAlignment="1">
      <alignment vertical="center"/>
    </xf>
    <xf numFmtId="1" fontId="3" fillId="0" borderId="50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6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1" fontId="8" fillId="0" borderId="69" xfId="0" applyNumberFormat="1" applyFont="1" applyBorder="1" applyAlignment="1">
      <alignment horizontal="right" vertical="center" wrapText="1"/>
    </xf>
    <xf numFmtId="1" fontId="8" fillId="0" borderId="70" xfId="0" applyNumberFormat="1" applyFont="1" applyBorder="1" applyAlignment="1">
      <alignment horizontal="right" vertical="center" wrapText="1"/>
    </xf>
    <xf numFmtId="1" fontId="8" fillId="0" borderId="7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8" fillId="3" borderId="53" xfId="0" applyNumberFormat="1" applyFont="1" applyFill="1" applyBorder="1" applyAlignment="1">
      <alignment horizontal="center" vertical="center" wrapText="1"/>
    </xf>
    <xf numFmtId="1" fontId="8" fillId="3" borderId="5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9" fillId="5" borderId="5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8" fillId="0" borderId="53" xfId="0" applyNumberFormat="1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topLeftCell="A34" workbookViewId="0">
      <selection activeCell="H46" sqref="H46"/>
    </sheetView>
  </sheetViews>
  <sheetFormatPr baseColWidth="10" defaultRowHeight="14.4"/>
  <cols>
    <col min="2" max="2" width="38.5546875" customWidth="1"/>
    <col min="3" max="3" width="15.5546875" customWidth="1"/>
    <col min="5" max="5" width="24.6640625" customWidth="1"/>
    <col min="6" max="6" width="15.88671875" customWidth="1"/>
    <col min="7" max="7" width="34.33203125" customWidth="1"/>
    <col min="8" max="8" width="19.5546875" customWidth="1"/>
    <col min="11" max="11" width="15.6640625" customWidth="1"/>
  </cols>
  <sheetData>
    <row r="1" spans="2:10" s="14" customFormat="1" ht="27.75" customHeight="1">
      <c r="B1" s="88" t="s">
        <v>37</v>
      </c>
      <c r="C1" s="141"/>
      <c r="D1" s="141"/>
      <c r="E1" s="142"/>
      <c r="G1" s="96" t="s">
        <v>25</v>
      </c>
      <c r="H1" s="14" t="s">
        <v>27</v>
      </c>
    </row>
    <row r="2" spans="2:10" s="14" customFormat="1" ht="30" customHeight="1">
      <c r="B2" s="89" t="s">
        <v>38</v>
      </c>
      <c r="C2" s="143"/>
      <c r="D2" s="143"/>
      <c r="E2" s="144"/>
      <c r="G2" s="97" t="s">
        <v>26</v>
      </c>
      <c r="H2" s="14" t="s">
        <v>28</v>
      </c>
    </row>
    <row r="3" spans="2:10" s="14" customFormat="1" ht="20.25" customHeight="1" thickBot="1">
      <c r="B3" s="90" t="s">
        <v>20</v>
      </c>
      <c r="C3" s="145"/>
      <c r="D3" s="145"/>
      <c r="E3" s="146"/>
    </row>
    <row r="4" spans="2:10" s="107" customFormat="1" ht="6" thickBot="1"/>
    <row r="5" spans="2:10" s="14" customFormat="1" ht="41.25" customHeight="1" thickBot="1">
      <c r="B5" s="155" t="s">
        <v>34</v>
      </c>
      <c r="C5" s="156"/>
      <c r="D5" s="156"/>
      <c r="E5" s="156"/>
      <c r="F5" s="156"/>
      <c r="G5" s="157"/>
    </row>
    <row r="6" spans="2:10" ht="33" customHeight="1" thickBot="1">
      <c r="B6" s="16" t="s">
        <v>15</v>
      </c>
      <c r="C6" s="70" t="s">
        <v>41</v>
      </c>
      <c r="D6" s="147" t="s">
        <v>0</v>
      </c>
      <c r="E6" s="148"/>
      <c r="F6" s="41" t="s">
        <v>42</v>
      </c>
      <c r="G6" s="36" t="s">
        <v>0</v>
      </c>
    </row>
    <row r="7" spans="2:10" ht="18" customHeight="1">
      <c r="B7" s="20" t="s">
        <v>30</v>
      </c>
      <c r="C7" s="23"/>
      <c r="D7" s="149"/>
      <c r="E7" s="150"/>
      <c r="F7" s="42"/>
      <c r="G7" s="54"/>
    </row>
    <row r="8" spans="2:10" ht="18" customHeight="1">
      <c r="B8" s="21" t="s">
        <v>1</v>
      </c>
      <c r="C8" s="24"/>
      <c r="D8" s="151"/>
      <c r="E8" s="152"/>
      <c r="F8" s="33"/>
      <c r="G8" s="55"/>
      <c r="H8" s="8"/>
    </row>
    <row r="9" spans="2:10" ht="18" customHeight="1">
      <c r="B9" s="21" t="s">
        <v>35</v>
      </c>
      <c r="C9" s="24"/>
      <c r="D9" s="151"/>
      <c r="E9" s="152"/>
      <c r="F9" s="33"/>
      <c r="G9" s="55"/>
      <c r="H9" s="139" t="s">
        <v>75</v>
      </c>
      <c r="I9" s="140"/>
      <c r="J9" s="140"/>
    </row>
    <row r="10" spans="2:10" ht="18" customHeight="1">
      <c r="B10" s="21" t="s">
        <v>36</v>
      </c>
      <c r="C10" s="24"/>
      <c r="D10" s="151"/>
      <c r="E10" s="152"/>
      <c r="F10" s="33"/>
      <c r="G10" s="55"/>
      <c r="H10" s="139"/>
      <c r="I10" s="140"/>
      <c r="J10" s="140"/>
    </row>
    <row r="11" spans="2:10" ht="18" customHeight="1">
      <c r="B11" s="21" t="s">
        <v>2</v>
      </c>
      <c r="C11" s="24"/>
      <c r="D11" s="151"/>
      <c r="E11" s="152"/>
      <c r="F11" s="29"/>
      <c r="G11" s="55"/>
    </row>
    <row r="12" spans="2:10" ht="18" customHeight="1" thickBot="1">
      <c r="B12" s="22" t="s">
        <v>2</v>
      </c>
      <c r="C12" s="25"/>
      <c r="D12" s="153"/>
      <c r="E12" s="154"/>
      <c r="F12" s="34"/>
      <c r="G12" s="56"/>
    </row>
    <row r="13" spans="2:10" ht="15" thickBot="1">
      <c r="B13" s="6" t="s">
        <v>40</v>
      </c>
      <c r="C13" s="18">
        <f>SUM(C7:C12)</f>
        <v>0</v>
      </c>
      <c r="D13" s="161"/>
      <c r="E13" s="162"/>
      <c r="F13" s="35">
        <f>SUM(F7:F12)</f>
        <v>0</v>
      </c>
      <c r="G13" s="30"/>
      <c r="H13" s="8"/>
    </row>
    <row r="14" spans="2:10" s="107" customFormat="1" ht="6" thickBot="1"/>
    <row r="15" spans="2:10" ht="38.25" customHeight="1" thickBot="1">
      <c r="B15" s="163" t="s">
        <v>31</v>
      </c>
      <c r="C15" s="164"/>
      <c r="D15" s="164"/>
      <c r="E15" s="164"/>
      <c r="F15" s="164"/>
      <c r="G15" s="165"/>
    </row>
    <row r="16" spans="2:10" ht="33.75" customHeight="1" thickBot="1">
      <c r="B16" s="17" t="s">
        <v>7</v>
      </c>
      <c r="C16" s="91" t="s">
        <v>43</v>
      </c>
      <c r="D16" s="160" t="s">
        <v>0</v>
      </c>
      <c r="E16" s="160"/>
      <c r="F16" s="71" t="s">
        <v>44</v>
      </c>
      <c r="G16" s="92" t="s">
        <v>0</v>
      </c>
    </row>
    <row r="17" spans="2:14" ht="23.25" customHeight="1">
      <c r="B17" s="20" t="s">
        <v>16</v>
      </c>
      <c r="C17" s="23"/>
      <c r="D17" s="149"/>
      <c r="E17" s="158"/>
      <c r="F17" s="40"/>
      <c r="G17" s="57"/>
    </row>
    <row r="18" spans="2:14" ht="16.8">
      <c r="B18" s="21" t="s">
        <v>8</v>
      </c>
      <c r="C18" s="24"/>
      <c r="D18" s="151"/>
      <c r="E18" s="159"/>
      <c r="F18" s="37"/>
      <c r="G18" s="58"/>
    </row>
    <row r="19" spans="2:14">
      <c r="B19" s="21" t="s">
        <v>9</v>
      </c>
      <c r="C19" s="24"/>
      <c r="D19" s="151"/>
      <c r="E19" s="159"/>
      <c r="F19" s="37"/>
      <c r="G19" s="58"/>
    </row>
    <row r="20" spans="2:14">
      <c r="B20" s="21" t="s">
        <v>10</v>
      </c>
      <c r="C20" s="24"/>
      <c r="D20" s="151"/>
      <c r="E20" s="159"/>
      <c r="F20" s="38"/>
      <c r="G20" s="58"/>
    </row>
    <row r="21" spans="2:14" ht="17.399999999999999" thickBot="1">
      <c r="B21" s="26" t="s">
        <v>32</v>
      </c>
      <c r="C21" s="27"/>
      <c r="D21" s="151"/>
      <c r="E21" s="159"/>
      <c r="F21" s="39"/>
      <c r="G21" s="59"/>
    </row>
    <row r="22" spans="2:14" ht="15" thickBot="1">
      <c r="B22" s="6" t="s">
        <v>33</v>
      </c>
      <c r="C22" s="18">
        <f>SUM(C17:C21)</f>
        <v>0</v>
      </c>
      <c r="D22" s="137"/>
      <c r="E22" s="138"/>
      <c r="F22" s="31">
        <f>SUM(F17:F21)</f>
        <v>0</v>
      </c>
      <c r="G22" s="32"/>
    </row>
    <row r="23" spans="2:14" s="107" customFormat="1" ht="6" thickBot="1"/>
    <row r="24" spans="2:14" ht="29.25" customHeight="1" thickBot="1">
      <c r="B24" s="163" t="s">
        <v>69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5"/>
    </row>
    <row r="25" spans="2:14" ht="70.5" customHeight="1">
      <c r="B25" s="175" t="s">
        <v>46</v>
      </c>
      <c r="C25" s="43" t="s">
        <v>47</v>
      </c>
      <c r="D25" s="43" t="s">
        <v>50</v>
      </c>
      <c r="E25" s="43" t="s">
        <v>48</v>
      </c>
      <c r="F25" s="43" t="s">
        <v>51</v>
      </c>
      <c r="G25" s="43" t="s">
        <v>49</v>
      </c>
      <c r="H25" s="175" t="s">
        <v>0</v>
      </c>
      <c r="I25" s="67" t="s">
        <v>52</v>
      </c>
      <c r="J25" s="68" t="s">
        <v>53</v>
      </c>
      <c r="K25" s="69" t="s">
        <v>54</v>
      </c>
      <c r="L25" s="196" t="s">
        <v>0</v>
      </c>
      <c r="M25" s="139" t="s">
        <v>74</v>
      </c>
      <c r="N25" s="140"/>
    </row>
    <row r="26" spans="2:14" ht="17.399999999999999" thickBot="1">
      <c r="B26" s="176"/>
      <c r="C26" s="19" t="s">
        <v>3</v>
      </c>
      <c r="D26" s="3" t="s">
        <v>4</v>
      </c>
      <c r="E26" s="3" t="s">
        <v>17</v>
      </c>
      <c r="F26" s="3" t="s">
        <v>5</v>
      </c>
      <c r="G26" s="3" t="s">
        <v>56</v>
      </c>
      <c r="H26" s="175"/>
      <c r="I26" s="60" t="s">
        <v>55</v>
      </c>
      <c r="J26" s="44" t="s">
        <v>57</v>
      </c>
      <c r="K26" s="65" t="s">
        <v>58</v>
      </c>
      <c r="L26" s="196"/>
      <c r="M26" s="139"/>
      <c r="N26" s="140"/>
    </row>
    <row r="27" spans="2:14" ht="15" thickBot="1">
      <c r="B27" s="1" t="s">
        <v>18</v>
      </c>
      <c r="C27" s="45"/>
      <c r="D27" s="45"/>
      <c r="E27" s="49" t="str">
        <f>IF(D27&lt;&gt;0,+C27/D27, "")</f>
        <v/>
      </c>
      <c r="F27" s="51"/>
      <c r="G27" s="73" t="str">
        <f>IF(F27&lt;&gt;0,F27*C27/D27,"")</f>
        <v/>
      </c>
      <c r="H27" s="72"/>
      <c r="I27" s="77"/>
      <c r="J27" s="133"/>
      <c r="K27" s="81">
        <f>+IF(I27&lt;&gt;0,I27*J27,0)</f>
        <v>0</v>
      </c>
      <c r="L27" s="85"/>
    </row>
    <row r="28" spans="2:14" ht="15" thickBot="1">
      <c r="B28" s="1" t="s">
        <v>19</v>
      </c>
      <c r="C28" s="47"/>
      <c r="D28" s="47"/>
      <c r="E28" s="50" t="str">
        <f t="shared" ref="E28:E32" si="0">IF(D28&lt;&gt;0,+C28/D28, "")</f>
        <v/>
      </c>
      <c r="F28" s="52"/>
      <c r="G28" s="74" t="str">
        <f t="shared" ref="G28:G31" si="1">IF(F28&lt;&gt;0,F28*C28/D28,"")</f>
        <v/>
      </c>
      <c r="H28" s="28"/>
      <c r="I28" s="78"/>
      <c r="J28" s="62"/>
      <c r="K28" s="82">
        <f t="shared" ref="K28:K31" si="2">+IF(I28&lt;&gt;0,I28*J28,0)</f>
        <v>0</v>
      </c>
      <c r="L28" s="86"/>
    </row>
    <row r="29" spans="2:14" ht="15" thickBot="1">
      <c r="B29" s="1" t="s">
        <v>6</v>
      </c>
      <c r="C29" s="48"/>
      <c r="D29" s="47"/>
      <c r="E29" s="49" t="str">
        <f t="shared" si="0"/>
        <v/>
      </c>
      <c r="F29" s="53"/>
      <c r="G29" s="110" t="str">
        <f t="shared" si="1"/>
        <v/>
      </c>
      <c r="H29" s="28"/>
      <c r="I29" s="79"/>
      <c r="J29" s="134"/>
      <c r="K29" s="83">
        <f t="shared" si="2"/>
        <v>0</v>
      </c>
      <c r="L29" s="86"/>
    </row>
    <row r="30" spans="2:14" ht="17.399999999999999" thickBot="1">
      <c r="B30" s="1" t="s">
        <v>39</v>
      </c>
      <c r="C30" s="48"/>
      <c r="D30" s="47"/>
      <c r="E30" s="50" t="str">
        <f t="shared" si="0"/>
        <v/>
      </c>
      <c r="F30" s="53"/>
      <c r="G30" s="75" t="str">
        <f t="shared" si="1"/>
        <v/>
      </c>
      <c r="H30" s="28"/>
      <c r="I30" s="79"/>
      <c r="J30" s="63"/>
      <c r="K30" s="83">
        <f t="shared" si="2"/>
        <v>0</v>
      </c>
      <c r="L30" s="86"/>
    </row>
    <row r="31" spans="2:14" ht="15" thickBot="1">
      <c r="B31" s="1" t="s">
        <v>2</v>
      </c>
      <c r="C31" s="46"/>
      <c r="D31" s="46"/>
      <c r="E31" s="12" t="str">
        <f t="shared" si="0"/>
        <v/>
      </c>
      <c r="F31" s="109"/>
      <c r="G31" s="76" t="str">
        <f t="shared" si="1"/>
        <v/>
      </c>
      <c r="H31" s="1"/>
      <c r="I31" s="80"/>
      <c r="J31" s="64"/>
      <c r="K31" s="84">
        <f t="shared" si="2"/>
        <v>0</v>
      </c>
      <c r="L31" s="87"/>
    </row>
    <row r="32" spans="2:14" ht="15" thickBot="1">
      <c r="B32" s="1" t="s">
        <v>45</v>
      </c>
      <c r="C32" s="2">
        <f>SUM(C27:C31)</f>
        <v>0</v>
      </c>
      <c r="D32" s="2">
        <f>SUM(D27:D31)</f>
        <v>0</v>
      </c>
      <c r="E32" s="7" t="str">
        <f t="shared" si="0"/>
        <v/>
      </c>
      <c r="F32" s="11">
        <f t="shared" ref="F32" si="3">SUM(F27:F31)</f>
        <v>0</v>
      </c>
      <c r="G32" s="127">
        <f>SUM(G27:G31)</f>
        <v>0</v>
      </c>
      <c r="H32" s="128"/>
      <c r="I32" s="95">
        <f t="shared" ref="I32" si="4">SUM(I27:I31)</f>
        <v>0</v>
      </c>
      <c r="J32" s="129"/>
      <c r="K32" s="61">
        <f>SUM(K27:K31)</f>
        <v>0</v>
      </c>
      <c r="L32" s="66"/>
    </row>
    <row r="33" spans="2:11" s="107" customFormat="1" ht="24.75" customHeight="1" thickBot="1">
      <c r="B33" s="117"/>
      <c r="C33" s="117"/>
      <c r="D33" s="117"/>
      <c r="E33" s="117"/>
      <c r="F33" s="117"/>
      <c r="G33" s="130"/>
      <c r="H33" s="131"/>
      <c r="I33" s="131"/>
      <c r="J33" s="132"/>
    </row>
    <row r="34" spans="2:11" ht="15" thickBot="1">
      <c r="B34" s="188" t="s">
        <v>77</v>
      </c>
      <c r="C34" s="179"/>
      <c r="D34" s="179"/>
      <c r="E34" s="180"/>
      <c r="F34" s="121"/>
      <c r="G34" s="177" t="s">
        <v>81</v>
      </c>
      <c r="H34" s="178"/>
      <c r="I34" s="179"/>
      <c r="J34" s="180"/>
    </row>
    <row r="35" spans="2:11" ht="38.4" customHeight="1">
      <c r="B35" s="15" t="s">
        <v>59</v>
      </c>
      <c r="C35" s="43" t="s">
        <v>21</v>
      </c>
      <c r="D35" s="43" t="s">
        <v>24</v>
      </c>
      <c r="E35" s="67" t="s">
        <v>62</v>
      </c>
      <c r="F35" s="187" t="s">
        <v>78</v>
      </c>
      <c r="G35" s="16"/>
      <c r="H35" s="124"/>
      <c r="I35" s="43" t="s">
        <v>24</v>
      </c>
      <c r="J35" s="67" t="s">
        <v>62</v>
      </c>
    </row>
    <row r="36" spans="2:11" ht="15" thickBot="1">
      <c r="B36" s="4" t="s">
        <v>22</v>
      </c>
      <c r="C36" s="3" t="s">
        <v>23</v>
      </c>
      <c r="D36" s="3" t="s">
        <v>60</v>
      </c>
      <c r="E36" s="60" t="s">
        <v>61</v>
      </c>
      <c r="F36" s="187"/>
      <c r="G36" s="111"/>
      <c r="H36" s="112"/>
      <c r="I36" s="3" t="s">
        <v>79</v>
      </c>
      <c r="J36" s="60" t="s">
        <v>80</v>
      </c>
    </row>
    <row r="37" spans="2:11" ht="15" thickBot="1">
      <c r="B37" s="93">
        <f>G32</f>
        <v>0</v>
      </c>
      <c r="C37" s="94">
        <v>0.2</v>
      </c>
      <c r="D37" s="193">
        <f>B37*C37</f>
        <v>0</v>
      </c>
      <c r="E37" s="194">
        <f>+K32*C37</f>
        <v>0</v>
      </c>
      <c r="F37" s="122"/>
      <c r="G37" s="125"/>
      <c r="H37" s="126"/>
      <c r="I37" s="181"/>
      <c r="J37" s="183"/>
    </row>
    <row r="38" spans="2:11" ht="15" thickBot="1">
      <c r="B38" s="191" t="s">
        <v>66</v>
      </c>
      <c r="C38" s="192"/>
      <c r="D38" s="182"/>
      <c r="E38" s="195"/>
      <c r="F38" s="122"/>
      <c r="G38" s="185" t="s">
        <v>66</v>
      </c>
      <c r="H38" s="186"/>
      <c r="I38" s="182"/>
      <c r="J38" s="184"/>
    </row>
    <row r="39" spans="2:11" s="107" customFormat="1" ht="33" customHeight="1" thickBot="1">
      <c r="B39" s="117"/>
      <c r="C39" s="119"/>
      <c r="D39" s="118"/>
      <c r="E39" s="118"/>
      <c r="F39" s="118"/>
      <c r="G39" s="120"/>
      <c r="H39" s="118"/>
      <c r="I39" s="118"/>
      <c r="J39" s="118"/>
    </row>
    <row r="40" spans="2:11" ht="15" thickBot="1">
      <c r="B40" s="188" t="s">
        <v>11</v>
      </c>
      <c r="C40" s="179"/>
      <c r="D40" s="179"/>
      <c r="E40" s="180"/>
      <c r="F40" s="121"/>
      <c r="G40" s="188" t="s">
        <v>11</v>
      </c>
      <c r="H40" s="179"/>
      <c r="I40" s="179"/>
      <c r="J40" s="180"/>
    </row>
    <row r="41" spans="2:11">
      <c r="B41" s="175"/>
      <c r="C41" s="43" t="s">
        <v>12</v>
      </c>
      <c r="E41" s="69" t="s">
        <v>64</v>
      </c>
      <c r="G41" s="175"/>
      <c r="H41" s="43" t="s">
        <v>12</v>
      </c>
      <c r="J41" s="114" t="s">
        <v>64</v>
      </c>
    </row>
    <row r="42" spans="2:11" ht="15" thickBot="1">
      <c r="B42" s="176"/>
      <c r="C42" s="5" t="s">
        <v>13</v>
      </c>
      <c r="E42" s="69" t="s">
        <v>63</v>
      </c>
      <c r="G42" s="176"/>
      <c r="H42" s="5" t="s">
        <v>13</v>
      </c>
      <c r="J42" s="114" t="s">
        <v>63</v>
      </c>
    </row>
    <row r="43" spans="2:11" ht="23.25" customHeight="1" thickBot="1">
      <c r="B43" s="13" t="s">
        <v>67</v>
      </c>
      <c r="C43" s="9">
        <f>+C13</f>
        <v>0</v>
      </c>
      <c r="E43" s="98">
        <f>+F13</f>
        <v>0</v>
      </c>
      <c r="F43" s="116" t="s">
        <v>29</v>
      </c>
      <c r="G43" s="113" t="s">
        <v>67</v>
      </c>
      <c r="H43" s="9">
        <f>+C13</f>
        <v>0</v>
      </c>
      <c r="J43" s="98">
        <f>+F13</f>
        <v>0</v>
      </c>
      <c r="K43" s="116" t="s">
        <v>29</v>
      </c>
    </row>
    <row r="44" spans="2:11" ht="21.75" customHeight="1" thickBot="1">
      <c r="B44" s="13" t="s">
        <v>68</v>
      </c>
      <c r="C44" s="9">
        <f>+C22</f>
        <v>0</v>
      </c>
      <c r="E44" s="99">
        <f>+F22</f>
        <v>0</v>
      </c>
      <c r="F44" s="116" t="s">
        <v>29</v>
      </c>
      <c r="G44" s="113" t="s">
        <v>68</v>
      </c>
      <c r="H44" s="9">
        <f>+C22</f>
        <v>0</v>
      </c>
      <c r="J44" s="99">
        <f>+F22</f>
        <v>0</v>
      </c>
      <c r="K44" s="116" t="s">
        <v>29</v>
      </c>
    </row>
    <row r="45" spans="2:11" ht="30.75" customHeight="1" thickBot="1">
      <c r="B45" s="13" t="s">
        <v>65</v>
      </c>
      <c r="C45" s="10">
        <f>+G32</f>
        <v>0</v>
      </c>
      <c r="E45" s="99">
        <f>+K32</f>
        <v>0</v>
      </c>
      <c r="F45" s="116" t="s">
        <v>29</v>
      </c>
      <c r="G45" s="113" t="s">
        <v>65</v>
      </c>
      <c r="H45" s="10">
        <f>+G32</f>
        <v>0</v>
      </c>
      <c r="J45" s="99">
        <f>+K32</f>
        <v>0</v>
      </c>
      <c r="K45" s="116" t="s">
        <v>29</v>
      </c>
    </row>
    <row r="46" spans="2:11" ht="15" thickBot="1">
      <c r="B46" s="13" t="s">
        <v>70</v>
      </c>
      <c r="C46" s="10">
        <f>+D37</f>
        <v>0</v>
      </c>
      <c r="E46" s="100">
        <f>+E37</f>
        <v>0</v>
      </c>
      <c r="F46" s="116" t="s">
        <v>71</v>
      </c>
      <c r="G46" s="113" t="s">
        <v>70</v>
      </c>
      <c r="H46" s="10">
        <f>I37</f>
        <v>0</v>
      </c>
      <c r="J46" s="100">
        <f>+J37</f>
        <v>0</v>
      </c>
      <c r="K46" s="116" t="s">
        <v>29</v>
      </c>
    </row>
    <row r="47" spans="2:11">
      <c r="B47" s="166" t="s">
        <v>14</v>
      </c>
      <c r="C47" s="169">
        <f>SUM(C43:C46)</f>
        <v>0</v>
      </c>
      <c r="E47" s="172">
        <f>MIN(SUM(E43:E46),C47)</f>
        <v>0</v>
      </c>
      <c r="F47" s="166" t="s">
        <v>83</v>
      </c>
      <c r="G47" s="166" t="s">
        <v>14</v>
      </c>
      <c r="H47" s="169">
        <f>SUM(H43:H46)</f>
        <v>0</v>
      </c>
      <c r="J47" s="172">
        <f>MIN(SUM(J43:J46),H47)</f>
        <v>0</v>
      </c>
      <c r="K47" s="166" t="s">
        <v>83</v>
      </c>
    </row>
    <row r="48" spans="2:11">
      <c r="B48" s="167"/>
      <c r="C48" s="170"/>
      <c r="E48" s="173"/>
      <c r="F48" s="167"/>
      <c r="G48" s="167"/>
      <c r="H48" s="170"/>
      <c r="J48" s="173"/>
      <c r="K48" s="167"/>
    </row>
    <row r="49" spans="1:11" ht="15" thickBot="1">
      <c r="B49" s="168"/>
      <c r="C49" s="171"/>
      <c r="E49" s="174"/>
      <c r="F49" s="168"/>
      <c r="G49" s="168"/>
      <c r="H49" s="171"/>
      <c r="J49" s="174"/>
      <c r="K49" s="168"/>
    </row>
    <row r="50" spans="1:11" s="107" customFormat="1" ht="8.25" customHeight="1" thickBot="1">
      <c r="B50" s="108"/>
      <c r="G50" s="108"/>
    </row>
    <row r="51" spans="1:11" ht="41.25" customHeight="1" thickBot="1">
      <c r="A51" s="102"/>
      <c r="B51" s="103" t="s">
        <v>72</v>
      </c>
      <c r="C51" s="135">
        <f>IF(F32&lt;&gt;0,+C47/F32,0)</f>
        <v>0</v>
      </c>
      <c r="D51" s="101"/>
      <c r="E51" s="136">
        <f>IF(I32&lt;&gt;0,+E47/I32,0)</f>
        <v>0</v>
      </c>
      <c r="F51" s="115" t="s">
        <v>73</v>
      </c>
      <c r="G51" s="123" t="s">
        <v>72</v>
      </c>
      <c r="H51" s="135">
        <f>IF(F32&lt;&gt;0,+H47/F32,0)</f>
        <v>0</v>
      </c>
      <c r="I51" s="101"/>
      <c r="J51" s="136">
        <f>IF(I32&lt;&gt;0,+J47/I32,0)</f>
        <v>0</v>
      </c>
    </row>
    <row r="52" spans="1:11" ht="93.75" customHeight="1" thickBot="1">
      <c r="B52" s="189" t="s">
        <v>84</v>
      </c>
      <c r="C52" s="190"/>
      <c r="D52" s="104"/>
      <c r="E52" s="105" t="s">
        <v>82</v>
      </c>
      <c r="F52" s="106"/>
      <c r="G52" s="189" t="s">
        <v>84</v>
      </c>
      <c r="H52" s="190"/>
      <c r="I52" s="104"/>
      <c r="J52" s="105" t="s">
        <v>82</v>
      </c>
    </row>
    <row r="53" spans="1:11">
      <c r="B53" t="s">
        <v>76</v>
      </c>
    </row>
  </sheetData>
  <mergeCells count="49">
    <mergeCell ref="B52:C52"/>
    <mergeCell ref="B40:E40"/>
    <mergeCell ref="M25:N26"/>
    <mergeCell ref="B34:E34"/>
    <mergeCell ref="B38:C38"/>
    <mergeCell ref="D37:D38"/>
    <mergeCell ref="E37:E38"/>
    <mergeCell ref="B25:B26"/>
    <mergeCell ref="H25:H26"/>
    <mergeCell ref="L25:L26"/>
    <mergeCell ref="G41:G42"/>
    <mergeCell ref="G47:G49"/>
    <mergeCell ref="H47:H49"/>
    <mergeCell ref="J47:J49"/>
    <mergeCell ref="G52:H52"/>
    <mergeCell ref="K47:K49"/>
    <mergeCell ref="B24:L24"/>
    <mergeCell ref="B47:B49"/>
    <mergeCell ref="C47:C49"/>
    <mergeCell ref="E47:E49"/>
    <mergeCell ref="B41:B42"/>
    <mergeCell ref="G34:J34"/>
    <mergeCell ref="I37:I38"/>
    <mergeCell ref="J37:J38"/>
    <mergeCell ref="G38:H38"/>
    <mergeCell ref="F35:F36"/>
    <mergeCell ref="G40:J40"/>
    <mergeCell ref="F47:F49"/>
    <mergeCell ref="D20:E20"/>
    <mergeCell ref="D16:E16"/>
    <mergeCell ref="D13:E13"/>
    <mergeCell ref="D21:E21"/>
    <mergeCell ref="B15:G15"/>
    <mergeCell ref="D22:E22"/>
    <mergeCell ref="H9:J10"/>
    <mergeCell ref="C1:E1"/>
    <mergeCell ref="C2:E2"/>
    <mergeCell ref="C3:E3"/>
    <mergeCell ref="D6:E6"/>
    <mergeCell ref="D7:E7"/>
    <mergeCell ref="D8:E8"/>
    <mergeCell ref="D9:E9"/>
    <mergeCell ref="D10:E10"/>
    <mergeCell ref="D11:E11"/>
    <mergeCell ref="D12:E12"/>
    <mergeCell ref="B5:G5"/>
    <mergeCell ref="D17:E17"/>
    <mergeCell ref="D18:E18"/>
    <mergeCell ref="D19:E19"/>
  </mergeCells>
  <pageMargins left="0.70866141732283472" right="0.70866141732283472" top="0.98425196850393704" bottom="0.39370078740157483" header="0.31496062992125984" footer="0.31496062992125984"/>
  <pageSetup paperSize="8" scale="63" orientation="landscape" r:id="rId1"/>
  <headerFooter>
    <oddHeader>&amp;C&amp;"-,Gras"&amp;14FORMULAIRE  POUR INSTRUCTION ET SOLDE DES MISSIONS DE CONSEIL, SENSIBILISATION, ANIMATION ET COMMUNICATION (REALISEES EN REGIE)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type 2017-2 options </vt:lpstr>
      <vt:lpstr>'formulaire type 2017-2 options '!Zone_d_impression</vt:lpstr>
    </vt:vector>
  </TitlesOfParts>
  <Company>Agence de l'Eau Adour Garonne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Comeau</dc:creator>
  <cp:lastModifiedBy>Aline Comeau</cp:lastModifiedBy>
  <cp:lastPrinted>2016-10-05T14:46:52Z</cp:lastPrinted>
  <dcterms:created xsi:type="dcterms:W3CDTF">2016-07-04T14:17:21Z</dcterms:created>
  <dcterms:modified xsi:type="dcterms:W3CDTF">2016-11-25T09:34:44Z</dcterms:modified>
</cp:coreProperties>
</file>